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85\Desktop\"/>
    </mc:Choice>
  </mc:AlternateContent>
  <bookViews>
    <workbookView xWindow="0" yWindow="0" windowWidth="17805" windowHeight="9705"/>
  </bookViews>
  <sheets>
    <sheet name="工事費内訳書" sheetId="2" r:id="rId1"/>
  </sheets>
  <definedNames>
    <definedName name="_xlnm.Print_Area" localSheetId="0">工事費内訳書!$A$1:$G$149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2" l="1"/>
  <c r="G145" i="2"/>
  <c r="G144" i="2" s="1"/>
  <c r="G140" i="2"/>
  <c r="G139" i="2" s="1"/>
  <c r="G137" i="2"/>
  <c r="G133" i="2"/>
  <c r="G130" i="2"/>
  <c r="G127" i="2"/>
  <c r="G126" i="2"/>
  <c r="G125" i="2" s="1"/>
  <c r="G107" i="2"/>
  <c r="G101" i="2"/>
  <c r="G100" i="2"/>
  <c r="G98" i="2"/>
  <c r="G92" i="2"/>
  <c r="G86" i="2"/>
  <c r="G83" i="2"/>
  <c r="G81" i="2"/>
  <c r="G76" i="2"/>
  <c r="G71" i="2"/>
  <c r="G61" i="2"/>
  <c r="G60" i="2" s="1"/>
  <c r="G49" i="2"/>
  <c r="G48" i="2" s="1"/>
  <c r="G44" i="2"/>
  <c r="G35" i="2" s="1"/>
  <c r="G36" i="2"/>
  <c r="G30" i="2"/>
  <c r="G29" i="2"/>
  <c r="G27" i="2"/>
  <c r="G25" i="2"/>
  <c r="G22" i="2"/>
  <c r="G17" i="2"/>
  <c r="G13" i="2" s="1"/>
  <c r="G12" i="2" s="1"/>
  <c r="G11" i="2" s="1"/>
  <c r="G10" i="2" s="1"/>
  <c r="G148" i="2" s="1"/>
  <c r="G149" i="2" s="1"/>
  <c r="G14" i="2"/>
</calcChain>
</file>

<file path=xl/sharedStrings.xml><?xml version="1.0" encoding="utf-8"?>
<sst xmlns="http://schemas.openxmlformats.org/spreadsheetml/2006/main" count="293" uniqueCount="140">
  <si>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</si>
  <si>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</si>
  <si>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</si>
  <si>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</si>
  <si>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</si>
  <si>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</si>
  <si>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</si>
  <si>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</si>
  <si>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</si>
  <si>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</si>
  <si>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</si>
  <si>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</si>
  <si>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</si>
  <si>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経営体　大代戎野　４号排水路工事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</si>
  <si>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</si>
  <si>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</si>
  <si>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</si>
  <si>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</si>
  <si>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</si>
  <si>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</si>
  <si>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床掘掘削
_x000D_堆積土</t>
  </si>
  <si>
    <t>m3</t>
  </si>
  <si>
    <t>床掘掘削
_x000D_土砂</t>
  </si>
  <si>
    <t>盛土工
_x000D_</t>
  </si>
  <si>
    <t>盛土（現地発生土）
_x000D_構造物周辺,振動ｺﾝﾊﾟｸﾀ(I)</t>
  </si>
  <si>
    <t>盛土（現地発生土）
_x000D_B&lt;1.0m,振動ｺﾝﾊﾟｸﾀ(I)</t>
  </si>
  <si>
    <t>盛土（現地発生土）
_x000D_1.0m≦B&lt;2.5m,機械施工</t>
  </si>
  <si>
    <t>盛土（購入土）
_x000D_1.0m≦B&lt;2.5m,機械施工</t>
  </si>
  <si>
    <t>整形仕上げ工
_x000D_</t>
  </si>
  <si>
    <t>基面整正
_x000D_</t>
  </si>
  <si>
    <t>㎡</t>
  </si>
  <si>
    <t>法面整形（盛土部）
_x000D_土砂</t>
  </si>
  <si>
    <t>柵渠底版部埋戻
_x000D_</t>
  </si>
  <si>
    <t>埋戻（現地発生土）
_x000D_柵渠底版部,1.0m≦B&lt;2.5m,機械施工</t>
  </si>
  <si>
    <t>作業残土処理工
_x000D_</t>
  </si>
  <si>
    <t>作業残土処理
_x000D_BH0.8m3積込,L=4.0km,処分費含む</t>
  </si>
  <si>
    <t>構造物撤去工
_x000D_</t>
  </si>
  <si>
    <t>ｺﾝｸﾘｰﾄ取壊し
_x000D_鉄筋構造物</t>
  </si>
  <si>
    <t>ｺﾝｸﾘｰﾄ取壊し
_x000D_無筋構造物</t>
  </si>
  <si>
    <t>殻運搬・処分
_x000D_鉄筋構造物</t>
  </si>
  <si>
    <t>殻運搬・処分
_x000D_無筋構造物</t>
  </si>
  <si>
    <t>柵渠水路工
_x000D_</t>
  </si>
  <si>
    <t>柵渠布設
_x000D_B3000*H1000,H型鋼支柱1.5m/個含,柵板含む,B型</t>
  </si>
  <si>
    <t>ｍ</t>
  </si>
  <si>
    <t>柵板切断
_x000D_鉄筋,t=10cm以下</t>
  </si>
  <si>
    <t>基礎砕石
_x000D_RC-40,t=15cm</t>
  </si>
  <si>
    <t>太鼓落とし（柵渠下）
_x000D_厚12cm（県産材使用）</t>
  </si>
  <si>
    <t>松杭打設
_x000D_末口12cm,L=1.5m（県産材使用）</t>
  </si>
  <si>
    <t>本</t>
  </si>
  <si>
    <t>底張コンクリート
_x000D_18-8-25(20)(高炉B),無筋,t=10cm</t>
  </si>
  <si>
    <t>場所打ち柵板工
_x000D_</t>
  </si>
  <si>
    <t>コンクリート
_x000D_24-8-25(20),鉄筋</t>
  </si>
  <si>
    <t>型枠
_x000D_小型構造物</t>
  </si>
  <si>
    <t>鉄筋
_x000D_SD345,D13</t>
  </si>
  <si>
    <t>ton</t>
  </si>
  <si>
    <t>函渠工
_x000D_</t>
  </si>
  <si>
    <t>3号函渠工
_x000D_B3000*H1000,L=3000</t>
  </si>
  <si>
    <t>ﾎﾞｯｸｽｶﾙﾊﾞｰﾄ据付工
_x000D_B3000*H1000</t>
  </si>
  <si>
    <t>ﾎﾞｯｸｽｶﾙﾊﾞｰﾄ部材
_x000D_B3000*H1000,L=1000,基本</t>
  </si>
  <si>
    <t>基</t>
  </si>
  <si>
    <t>ﾎﾞｯｸｽｶﾙﾊﾞｰﾄ部材
_x000D_B3000*H1000,L=1000,短品,オス無,定着部</t>
  </si>
  <si>
    <t>ﾎﾞｯｸｽｶﾙﾊﾞｰﾄ部材
_x000D_B3000*H1000,L=1000,短品,メス無,定着部</t>
  </si>
  <si>
    <t>PC鋼より線
_x000D_φ12.7mm,L=12.0m</t>
  </si>
  <si>
    <t>定着装置
_x000D_アンカープレート,グリップ</t>
  </si>
  <si>
    <t>組</t>
  </si>
  <si>
    <t>基礎砕石
_x000D_RC-40,t=25cm</t>
  </si>
  <si>
    <t>基礎コンクリート
_x000D_18-8-40,無筋</t>
  </si>
  <si>
    <t>型枠
_x000D_均しコンクリート</t>
  </si>
  <si>
    <t>松杭打設
_x000D_末口15cm,L=3.0m(県産材使用)</t>
  </si>
  <si>
    <t>付帯工
_x000D_</t>
  </si>
  <si>
    <t>張コンクリート工
_x000D_</t>
  </si>
  <si>
    <t>コンクリート
_x000D_18-8-40,無筋</t>
  </si>
  <si>
    <t>型枠
_x000D_無筋構造物</t>
  </si>
  <si>
    <t>裏石積
_x000D_t=15cm</t>
  </si>
  <si>
    <t>底版コンクリート
_x000D_18-8-40,無筋</t>
  </si>
  <si>
    <t>基礎砕石（底版下）
_x000D_RC-40,t=15cm</t>
  </si>
  <si>
    <t>小口止壁工
_x000D_</t>
  </si>
  <si>
    <t>タラップ設置工
_x000D_</t>
  </si>
  <si>
    <t>足掛け金物
_x000D_W300*H230,φ19</t>
  </si>
  <si>
    <t>個</t>
  </si>
  <si>
    <t>練石積
_x000D_</t>
  </si>
  <si>
    <t>練石積
_x000D_t=15cm</t>
  </si>
  <si>
    <t>あぜ板設置工
_x000D_</t>
  </si>
  <si>
    <t>あぜ板
_x000D_資材費</t>
  </si>
  <si>
    <t>ほ場排水工
_x000D_</t>
  </si>
  <si>
    <t>管布設工
_x000D_VPφ200</t>
  </si>
  <si>
    <t>コンクリート
_x000D_18-8-25,無筋</t>
  </si>
  <si>
    <t>接続水路工
_x000D_</t>
  </si>
  <si>
    <t>管布設工
_x000D_HPφ200</t>
  </si>
  <si>
    <t>舗装復旧工
_x000D_</t>
  </si>
  <si>
    <t>アスファルト舗装復旧工
_x000D_表層t=4cm</t>
  </si>
  <si>
    <t>農水管移設工
_x000D_</t>
  </si>
  <si>
    <t>作業土工
_x000D_</t>
  </si>
  <si>
    <t>床掘掘削
_x000D_小規模,土砂</t>
  </si>
  <si>
    <t>埋戻
_x000D_人力土工</t>
  </si>
  <si>
    <t>埋戻
_x000D_機械土工</t>
  </si>
  <si>
    <t>砂巻工
_x000D_現場流用土</t>
  </si>
  <si>
    <t>管体工
_x000D_</t>
  </si>
  <si>
    <t>硬質ポリ塩化ビニル管
_x000D_VU-TS,75mm</t>
  </si>
  <si>
    <t>ダクタイル鋳鉄管人力布設
_x000D_短管・異形管K形径75</t>
  </si>
  <si>
    <t>ダクタイル鋳鉄管切断
_x000D_K形,75mm</t>
  </si>
  <si>
    <t>箇所</t>
  </si>
  <si>
    <t>空気弁設置工
_x000D_急排空気弁,φ13</t>
  </si>
  <si>
    <t>FC鋳鉄製RR継手
_x000D_φ75*90°（ベンド）</t>
  </si>
  <si>
    <t>FC鋳鉄製RR継手
_x000D_φ75*45°（ベンド）</t>
  </si>
  <si>
    <t>FC鋳鉄製RR継手
_x000D_φ75*11 1/4°（ベンド）</t>
  </si>
  <si>
    <t>FC鋳鉄製RR継手
_x000D_φ75（ドレッサー）</t>
  </si>
  <si>
    <t>FC鋳鉄製RR継手
_x000D_φ75（VCドレッサー）</t>
  </si>
  <si>
    <t>DCIP直管
_x000D_φ75,L=4.0m,K形,3種</t>
  </si>
  <si>
    <t>DCIP異形管(曲管)
_x000D_φ75*90°,K形</t>
  </si>
  <si>
    <t>DCIP異形管(曲管)
_x000D_φ75*45°,K形</t>
  </si>
  <si>
    <t>DCIP異形管(二受T 字管)
_x000D_φ75*φ75</t>
  </si>
  <si>
    <t>空気弁用サドルバンド
_x000D_φ75*φ13(DCIP用)</t>
  </si>
  <si>
    <t>小型急排空気弁
_x000D_φ13（コック,保温カバー付）</t>
  </si>
  <si>
    <t>DCIP管用接合部品
_x000D_K形特殊押輪,φ75</t>
  </si>
  <si>
    <t>埋設物表示テープ設置
_x000D_</t>
  </si>
  <si>
    <t>直接工事費（仮設工）
_x000D_</t>
  </si>
  <si>
    <t>仮設工
_x000D_</t>
  </si>
  <si>
    <t>仮設盛土設置・撤去
_x000D_</t>
  </si>
  <si>
    <t>仮設盛土（水路内盛土）
_x000D_購入土</t>
  </si>
  <si>
    <t>仮締切工
_x000D_</t>
  </si>
  <si>
    <t>大型土のう製作・設置
_x000D_中詰材　購入土</t>
  </si>
  <si>
    <t>袋</t>
  </si>
  <si>
    <t>大型土のう撤去
_x000D_</t>
  </si>
  <si>
    <t>排水処理工
_x000D_</t>
  </si>
  <si>
    <t>排水ポンプ用釜場設置・撤去
_x000D_</t>
  </si>
  <si>
    <t>排水ポンプ(仮設)据付-撤去
_x000D_口径50mm</t>
  </si>
  <si>
    <t>排水ポンプ(仮設)運転
_x000D_</t>
  </si>
  <si>
    <t>安全費
_x000D_</t>
  </si>
  <si>
    <t>交通誘導警備員
_x000D_B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</si>
  <si>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</si>
  <si>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</si>
  <si>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</si>
  <si>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</si>
  <si>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</si>
  <si>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</si>
  <si>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一括計上価格
_x000D_</t>
  </si>
  <si>
    <t>土壌分析
_x000D_</t>
  </si>
  <si>
    <t>土壌分析試験費
_x000D_県条例第58条,施行規則第35条,29項目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</si>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</sst>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+G12+G125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+G13+G29+G35+G48+G60+G100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+G14+G17+G22+G25+G27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137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197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+G18+G19+G20+G21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124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94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34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14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29</v>
      </c>
      <c r="E23" s="18" t="s">
        <v>30</v>
      </c>
      <c r="F23" s="19">
        <v>335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30</v>
      </c>
      <c r="F24" s="19">
        <v>76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27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35</v>
      </c>
      <c r="E28" s="18" t="s">
        <v>21</v>
      </c>
      <c r="F28" s="19">
        <v>106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31" t="s">
        <v>36</v>
      </c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36</v>
      </c>
      <c r="D30" s="29"/>
      <c r="E30" s="18" t="s">
        <v>15</v>
      </c>
      <c r="F30" s="19">
        <v>1</v>
      </c>
      <c r="G30" s="20">
        <f>+G31+G32+G33+G34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1.3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21</v>
      </c>
      <c r="F32" s="19">
        <v>1.3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21</v>
      </c>
      <c r="F33" s="19">
        <v>1.3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21</v>
      </c>
      <c r="F34" s="19">
        <v>1.3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41</v>
      </c>
      <c r="C35" s="28"/>
      <c r="D35" s="29"/>
      <c r="E35" s="18" t="s">
        <v>15</v>
      </c>
      <c r="F35" s="19">
        <v>1</v>
      </c>
      <c r="G35" s="20">
        <f>+G36+G44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41</v>
      </c>
      <c r="D36" s="29"/>
      <c r="E36" s="18" t="s">
        <v>15</v>
      </c>
      <c r="F36" s="19">
        <v>1</v>
      </c>
      <c r="G36" s="20">
        <f>+G37+G38+G39+G40+G41+G42+G43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42</v>
      </c>
      <c r="E37" s="18" t="s">
        <v>43</v>
      </c>
      <c r="F37" s="19">
        <v>88.7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44</v>
      </c>
      <c r="E38" s="18" t="s">
        <v>43</v>
      </c>
      <c r="F38" s="19">
        <v>6.4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45</v>
      </c>
      <c r="E39" s="18" t="s">
        <v>30</v>
      </c>
      <c r="F39" s="19">
        <v>302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46</v>
      </c>
      <c r="E40" s="18" t="s">
        <v>43</v>
      </c>
      <c r="F40" s="19">
        <v>178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47</v>
      </c>
      <c r="E41" s="18" t="s">
        <v>48</v>
      </c>
      <c r="F41" s="19">
        <v>124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30</v>
      </c>
      <c r="F42" s="19">
        <v>1.6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45</v>
      </c>
      <c r="E43" s="18" t="s">
        <v>30</v>
      </c>
      <c r="F43" s="19">
        <v>1.9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31" t="s">
        <v>50</v>
      </c>
      <c r="D44" s="29"/>
      <c r="E44" s="18" t="s">
        <v>15</v>
      </c>
      <c r="F44" s="19">
        <v>1</v>
      </c>
      <c r="G44" s="20">
        <f>+G45+G46+G47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51</v>
      </c>
      <c r="E45" s="18" t="s">
        <v>21</v>
      </c>
      <c r="F45" s="19">
        <v>0.3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52</v>
      </c>
      <c r="E46" s="18" t="s">
        <v>30</v>
      </c>
      <c r="F46" s="19">
        <v>3.3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53</v>
      </c>
      <c r="E47" s="18" t="s">
        <v>54</v>
      </c>
      <c r="F47" s="19">
        <v>1.7000000000000001E-2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31" t="s">
        <v>55</v>
      </c>
      <c r="C48" s="28"/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2</v>
      </c>
    </row>
    <row r="49" spans="1:10" ht="42" customHeight="1">
      <c r="A49" s="16"/>
      <c r="B49" s="17"/>
      <c r="C49" s="31" t="s">
        <v>56</v>
      </c>
      <c r="D49" s="29"/>
      <c r="E49" s="18" t="s">
        <v>15</v>
      </c>
      <c r="F49" s="19">
        <v>1</v>
      </c>
      <c r="G49" s="20">
        <f>+G50+G51+G52+G53+G54+G55+G56+G57+G58+G59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57</v>
      </c>
      <c r="E50" s="18" t="s">
        <v>43</v>
      </c>
      <c r="F50" s="19">
        <v>3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58</v>
      </c>
      <c r="E51" s="18" t="s">
        <v>59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60</v>
      </c>
      <c r="E52" s="18" t="s">
        <v>59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61</v>
      </c>
      <c r="E53" s="18" t="s">
        <v>59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62</v>
      </c>
      <c r="E54" s="18" t="s">
        <v>54</v>
      </c>
      <c r="F54" s="19">
        <v>8.9999999999999993E-3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63</v>
      </c>
      <c r="E55" s="18" t="s">
        <v>64</v>
      </c>
      <c r="F55" s="19">
        <v>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65</v>
      </c>
      <c r="E56" s="18" t="s">
        <v>30</v>
      </c>
      <c r="F56" s="19">
        <v>12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21</v>
      </c>
      <c r="F57" s="19">
        <v>2.4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30</v>
      </c>
      <c r="F58" s="19">
        <v>2.8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48</v>
      </c>
      <c r="F59" s="19">
        <v>9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31" t="s">
        <v>69</v>
      </c>
      <c r="C60" s="28"/>
      <c r="D60" s="29"/>
      <c r="E60" s="18" t="s">
        <v>15</v>
      </c>
      <c r="F60" s="19">
        <v>1</v>
      </c>
      <c r="G60" s="20">
        <f>+G61+G71+G76+G81+G83+G86+G92+G98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70</v>
      </c>
      <c r="D61" s="29"/>
      <c r="E61" s="18" t="s">
        <v>15</v>
      </c>
      <c r="F61" s="19">
        <v>1</v>
      </c>
      <c r="G61" s="20">
        <f>+G62+G63+G64+G65+G66+G67+G68+G69+G70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71</v>
      </c>
      <c r="E62" s="18" t="s">
        <v>21</v>
      </c>
      <c r="F62" s="19">
        <v>4.5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72</v>
      </c>
      <c r="E63" s="18" t="s">
        <v>30</v>
      </c>
      <c r="F63" s="19">
        <v>15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73</v>
      </c>
      <c r="E64" s="18" t="s">
        <v>30</v>
      </c>
      <c r="F64" s="19">
        <v>15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45</v>
      </c>
      <c r="E65" s="18" t="s">
        <v>30</v>
      </c>
      <c r="F65" s="19">
        <v>5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71</v>
      </c>
      <c r="E66" s="18" t="s">
        <v>21</v>
      </c>
      <c r="F66" s="19">
        <v>0.4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52</v>
      </c>
      <c r="E67" s="18" t="s">
        <v>30</v>
      </c>
      <c r="F67" s="19">
        <v>1.9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74</v>
      </c>
      <c r="E68" s="18" t="s">
        <v>21</v>
      </c>
      <c r="F68" s="19">
        <v>1.8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75</v>
      </c>
      <c r="E69" s="18" t="s">
        <v>30</v>
      </c>
      <c r="F69" s="19">
        <v>18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47</v>
      </c>
      <c r="E70" s="18" t="s">
        <v>48</v>
      </c>
      <c r="F70" s="19">
        <v>10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76</v>
      </c>
      <c r="D71" s="29"/>
      <c r="E71" s="18" t="s">
        <v>15</v>
      </c>
      <c r="F71" s="19">
        <v>1</v>
      </c>
      <c r="G71" s="20">
        <f>+G72+G73+G74+G75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71</v>
      </c>
      <c r="E72" s="18" t="s">
        <v>21</v>
      </c>
      <c r="F72" s="19">
        <v>1.1000000000000001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52</v>
      </c>
      <c r="E73" s="18" t="s">
        <v>30</v>
      </c>
      <c r="F73" s="19">
        <v>8.9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45</v>
      </c>
      <c r="E74" s="18" t="s">
        <v>30</v>
      </c>
      <c r="F74" s="19">
        <v>0.8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47</v>
      </c>
      <c r="E75" s="18" t="s">
        <v>48</v>
      </c>
      <c r="F75" s="19">
        <v>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31" t="s">
        <v>77</v>
      </c>
      <c r="D76" s="29"/>
      <c r="E76" s="18" t="s">
        <v>15</v>
      </c>
      <c r="F76" s="19">
        <v>1</v>
      </c>
      <c r="G76" s="20">
        <f>+G77+G78+G79+G80</f>
        <v>0</v>
      </c>
      <c r="H76" s="2"/>
      <c r="I76" s="21">
        <v>67</v>
      </c>
      <c r="J76" s="21">
        <v>3</v>
      </c>
    </row>
    <row r="77" spans="1:10" ht="42" customHeight="1">
      <c r="A77" s="16"/>
      <c r="B77" s="17"/>
      <c r="C77" s="17"/>
      <c r="D77" s="32" t="s">
        <v>78</v>
      </c>
      <c r="E77" s="18" t="s">
        <v>79</v>
      </c>
      <c r="F77" s="19">
        <v>6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66</v>
      </c>
      <c r="E78" s="18" t="s">
        <v>21</v>
      </c>
      <c r="F78" s="19">
        <v>0.2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52</v>
      </c>
      <c r="E79" s="18" t="s">
        <v>30</v>
      </c>
      <c r="F79" s="19">
        <v>1.4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45</v>
      </c>
      <c r="E80" s="18" t="s">
        <v>30</v>
      </c>
      <c r="F80" s="19">
        <v>0.4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31" t="s">
        <v>80</v>
      </c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81</v>
      </c>
      <c r="E82" s="18" t="s">
        <v>30</v>
      </c>
      <c r="F82" s="19">
        <v>5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31" t="s">
        <v>82</v>
      </c>
      <c r="D83" s="29"/>
      <c r="E83" s="18" t="s">
        <v>15</v>
      </c>
      <c r="F83" s="19">
        <v>1</v>
      </c>
      <c r="G83" s="20">
        <f>+G84+G85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83</v>
      </c>
      <c r="E84" s="18" t="s">
        <v>43</v>
      </c>
      <c r="F84" s="19">
        <v>91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82</v>
      </c>
      <c r="E85" s="18" t="s">
        <v>43</v>
      </c>
      <c r="F85" s="19">
        <v>91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84</v>
      </c>
      <c r="D86" s="29"/>
      <c r="E86" s="18" t="s">
        <v>15</v>
      </c>
      <c r="F86" s="19">
        <v>1</v>
      </c>
      <c r="G86" s="20">
        <f>+G87+G88+G89+G90+G91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85</v>
      </c>
      <c r="E87" s="18" t="s">
        <v>43</v>
      </c>
      <c r="F87" s="19">
        <v>7.1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86</v>
      </c>
      <c r="E88" s="18" t="s">
        <v>21</v>
      </c>
      <c r="F88" s="19">
        <v>0.2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52</v>
      </c>
      <c r="E89" s="18" t="s">
        <v>30</v>
      </c>
      <c r="F89" s="19">
        <v>1.8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45</v>
      </c>
      <c r="E90" s="18" t="s">
        <v>30</v>
      </c>
      <c r="F90" s="19">
        <v>0.7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53</v>
      </c>
      <c r="E91" s="18" t="s">
        <v>54</v>
      </c>
      <c r="F91" s="19">
        <v>6.0000000000000001E-3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31" t="s">
        <v>87</v>
      </c>
      <c r="D92" s="29"/>
      <c r="E92" s="18" t="s">
        <v>15</v>
      </c>
      <c r="F92" s="19">
        <v>1</v>
      </c>
      <c r="G92" s="20">
        <f>+G93+G94+G95+G96+G97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88</v>
      </c>
      <c r="E93" s="18" t="s">
        <v>43</v>
      </c>
      <c r="F93" s="19">
        <v>9.1999999999999993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86</v>
      </c>
      <c r="E94" s="18" t="s">
        <v>21</v>
      </c>
      <c r="F94" s="19">
        <v>0.2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52</v>
      </c>
      <c r="E95" s="18" t="s">
        <v>30</v>
      </c>
      <c r="F95" s="19">
        <v>1.8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45</v>
      </c>
      <c r="E96" s="18" t="s">
        <v>30</v>
      </c>
      <c r="F96" s="19">
        <v>0.7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53</v>
      </c>
      <c r="E97" s="18" t="s">
        <v>54</v>
      </c>
      <c r="F97" s="19">
        <v>6.0000000000000001E-3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31" t="s">
        <v>89</v>
      </c>
      <c r="D98" s="29"/>
      <c r="E98" s="18" t="s">
        <v>15</v>
      </c>
      <c r="F98" s="19">
        <v>1</v>
      </c>
      <c r="G98" s="20">
        <f>+G99</f>
        <v>0</v>
      </c>
      <c r="H98" s="2"/>
      <c r="I98" s="21">
        <v>89</v>
      </c>
      <c r="J98" s="21">
        <v>3</v>
      </c>
    </row>
    <row r="99" spans="1:10" ht="42" customHeight="1">
      <c r="A99" s="16"/>
      <c r="B99" s="17"/>
      <c r="C99" s="17"/>
      <c r="D99" s="32" t="s">
        <v>90</v>
      </c>
      <c r="E99" s="18" t="s">
        <v>30</v>
      </c>
      <c r="F99" s="19">
        <v>610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31" t="s">
        <v>91</v>
      </c>
      <c r="C100" s="28"/>
      <c r="D100" s="29"/>
      <c r="E100" s="18" t="s">
        <v>15</v>
      </c>
      <c r="F100" s="19">
        <v>1</v>
      </c>
      <c r="G100" s="20">
        <f>+G101+G107</f>
        <v>0</v>
      </c>
      <c r="H100" s="2"/>
      <c r="I100" s="21">
        <v>91</v>
      </c>
      <c r="J100" s="21">
        <v>2</v>
      </c>
    </row>
    <row r="101" spans="1:10" ht="42" customHeight="1">
      <c r="A101" s="16"/>
      <c r="B101" s="17"/>
      <c r="C101" s="31" t="s">
        <v>92</v>
      </c>
      <c r="D101" s="29"/>
      <c r="E101" s="18" t="s">
        <v>15</v>
      </c>
      <c r="F101" s="19">
        <v>1</v>
      </c>
      <c r="G101" s="20">
        <f>+G102+G103+G104+G105+G106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93</v>
      </c>
      <c r="E102" s="18" t="s">
        <v>21</v>
      </c>
      <c r="F102" s="19">
        <v>6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94</v>
      </c>
      <c r="E103" s="18" t="s">
        <v>21</v>
      </c>
      <c r="F103" s="19">
        <v>1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95</v>
      </c>
      <c r="E104" s="18" t="s">
        <v>21</v>
      </c>
      <c r="F104" s="19">
        <v>3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96</v>
      </c>
      <c r="E105" s="18" t="s">
        <v>21</v>
      </c>
      <c r="F105" s="19">
        <v>2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29</v>
      </c>
      <c r="E106" s="18" t="s">
        <v>30</v>
      </c>
      <c r="F106" s="19">
        <v>5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31" t="s">
        <v>97</v>
      </c>
      <c r="D107" s="29"/>
      <c r="E107" s="18" t="s">
        <v>15</v>
      </c>
      <c r="F107" s="19">
        <v>1</v>
      </c>
      <c r="G107" s="20">
        <f>+G108+G109+G110+G111+G112+G113+G114+G115+G116+G117+G118+G119+G120+G121+G122+G123+G124</f>
        <v>0</v>
      </c>
      <c r="H107" s="2"/>
      <c r="I107" s="21">
        <v>98</v>
      </c>
      <c r="J107" s="21">
        <v>3</v>
      </c>
    </row>
    <row r="108" spans="1:10" ht="42" customHeight="1">
      <c r="A108" s="16"/>
      <c r="B108" s="17"/>
      <c r="C108" s="17"/>
      <c r="D108" s="32" t="s">
        <v>98</v>
      </c>
      <c r="E108" s="18" t="s">
        <v>43</v>
      </c>
      <c r="F108" s="19">
        <v>12.5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99</v>
      </c>
      <c r="E109" s="18" t="s">
        <v>48</v>
      </c>
      <c r="F109" s="19">
        <v>18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100</v>
      </c>
      <c r="E110" s="18" t="s">
        <v>101</v>
      </c>
      <c r="F110" s="19">
        <v>9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102</v>
      </c>
      <c r="E111" s="18" t="s">
        <v>59</v>
      </c>
      <c r="F111" s="19">
        <v>2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103</v>
      </c>
      <c r="E112" s="18" t="s">
        <v>79</v>
      </c>
      <c r="F112" s="19">
        <v>3</v>
      </c>
      <c r="G112" s="33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2" t="s">
        <v>104</v>
      </c>
      <c r="E113" s="18" t="s">
        <v>79</v>
      </c>
      <c r="F113" s="19">
        <v>1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2" t="s">
        <v>105</v>
      </c>
      <c r="E114" s="18" t="s">
        <v>79</v>
      </c>
      <c r="F114" s="19">
        <v>1</v>
      </c>
      <c r="G114" s="33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2" t="s">
        <v>106</v>
      </c>
      <c r="E115" s="18" t="s">
        <v>79</v>
      </c>
      <c r="F115" s="19">
        <v>4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107</v>
      </c>
      <c r="E116" s="18" t="s">
        <v>79</v>
      </c>
      <c r="F116" s="19">
        <v>5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108</v>
      </c>
      <c r="E117" s="18" t="s">
        <v>48</v>
      </c>
      <c r="F117" s="19">
        <v>6</v>
      </c>
      <c r="G117" s="33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2" t="s">
        <v>109</v>
      </c>
      <c r="E118" s="18" t="s">
        <v>54</v>
      </c>
      <c r="F118" s="19">
        <v>5.8000000000000003E-2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2" t="s">
        <v>110</v>
      </c>
      <c r="E119" s="18" t="s">
        <v>54</v>
      </c>
      <c r="F119" s="19">
        <v>5.2999999999999999E-2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2" t="s">
        <v>111</v>
      </c>
      <c r="E120" s="18" t="s">
        <v>54</v>
      </c>
      <c r="F120" s="19">
        <v>2.1999999999999999E-2</v>
      </c>
      <c r="G120" s="33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2" t="s">
        <v>112</v>
      </c>
      <c r="E121" s="18" t="s">
        <v>79</v>
      </c>
      <c r="F121" s="19">
        <v>2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113</v>
      </c>
      <c r="E122" s="18" t="s">
        <v>59</v>
      </c>
      <c r="F122" s="19">
        <v>2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114</v>
      </c>
      <c r="E123" s="18" t="s">
        <v>64</v>
      </c>
      <c r="F123" s="19">
        <v>16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2" t="s">
        <v>115</v>
      </c>
      <c r="E124" s="18" t="s">
        <v>43</v>
      </c>
      <c r="F124" s="19">
        <v>21</v>
      </c>
      <c r="G124" s="33"/>
      <c r="H124" s="2"/>
      <c r="I124" s="21">
        <v>115</v>
      </c>
      <c r="J124" s="21">
        <v>4</v>
      </c>
    </row>
    <row r="125" spans="1:10" ht="42" customHeight="1">
      <c r="A125" s="30" t="s">
        <v>116</v>
      </c>
      <c r="B125" s="28"/>
      <c r="C125" s="28"/>
      <c r="D125" s="29"/>
      <c r="E125" s="18" t="s">
        <v>15</v>
      </c>
      <c r="F125" s="19">
        <v>1</v>
      </c>
      <c r="G125" s="20">
        <f>+G126</f>
        <v>0</v>
      </c>
      <c r="H125" s="2"/>
      <c r="I125" s="21">
        <v>116</v>
      </c>
      <c r="J125" s="21">
        <v>1</v>
      </c>
    </row>
    <row r="126" spans="1:10" ht="42" customHeight="1">
      <c r="A126" s="16"/>
      <c r="B126" s="31" t="s">
        <v>117</v>
      </c>
      <c r="C126" s="28"/>
      <c r="D126" s="29"/>
      <c r="E126" s="18" t="s">
        <v>15</v>
      </c>
      <c r="F126" s="19">
        <v>1</v>
      </c>
      <c r="G126" s="20">
        <f>+G127+G130+G133+G137</f>
        <v>0</v>
      </c>
      <c r="H126" s="2"/>
      <c r="I126" s="21">
        <v>117</v>
      </c>
      <c r="J126" s="21">
        <v>2</v>
      </c>
    </row>
    <row r="127" spans="1:10" ht="42" customHeight="1">
      <c r="A127" s="16"/>
      <c r="B127" s="17"/>
      <c r="C127" s="31" t="s">
        <v>118</v>
      </c>
      <c r="D127" s="29"/>
      <c r="E127" s="18" t="s">
        <v>15</v>
      </c>
      <c r="F127" s="19">
        <v>1</v>
      </c>
      <c r="G127" s="20">
        <f>+G128+G129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2" t="s">
        <v>22</v>
      </c>
      <c r="E128" s="18" t="s">
        <v>21</v>
      </c>
      <c r="F128" s="19">
        <v>18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2" t="s">
        <v>119</v>
      </c>
      <c r="E129" s="18" t="s">
        <v>21</v>
      </c>
      <c r="F129" s="19">
        <v>45</v>
      </c>
      <c r="G129" s="33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31" t="s">
        <v>120</v>
      </c>
      <c r="D130" s="29"/>
      <c r="E130" s="18" t="s">
        <v>15</v>
      </c>
      <c r="F130" s="19">
        <v>1</v>
      </c>
      <c r="G130" s="20">
        <f>+G131+G132</f>
        <v>0</v>
      </c>
      <c r="H130" s="2"/>
      <c r="I130" s="21">
        <v>121</v>
      </c>
      <c r="J130" s="21">
        <v>3</v>
      </c>
    </row>
    <row r="131" spans="1:10" ht="42" customHeight="1">
      <c r="A131" s="16"/>
      <c r="B131" s="17"/>
      <c r="C131" s="17"/>
      <c r="D131" s="32" t="s">
        <v>121</v>
      </c>
      <c r="E131" s="18" t="s">
        <v>122</v>
      </c>
      <c r="F131" s="19">
        <v>17</v>
      </c>
      <c r="G131" s="33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2" t="s">
        <v>123</v>
      </c>
      <c r="E132" s="18" t="s">
        <v>122</v>
      </c>
      <c r="F132" s="19">
        <v>17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31" t="s">
        <v>124</v>
      </c>
      <c r="D133" s="29"/>
      <c r="E133" s="18" t="s">
        <v>15</v>
      </c>
      <c r="F133" s="19">
        <v>1</v>
      </c>
      <c r="G133" s="20">
        <f>+G134+G135+G136</f>
        <v>0</v>
      </c>
      <c r="H133" s="2"/>
      <c r="I133" s="21">
        <v>124</v>
      </c>
      <c r="J133" s="21">
        <v>3</v>
      </c>
    </row>
    <row r="134" spans="1:10" ht="42" customHeight="1">
      <c r="A134" s="16"/>
      <c r="B134" s="17"/>
      <c r="C134" s="17"/>
      <c r="D134" s="32" t="s">
        <v>125</v>
      </c>
      <c r="E134" s="18" t="s">
        <v>15</v>
      </c>
      <c r="F134" s="19">
        <v>1</v>
      </c>
      <c r="G134" s="33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2" t="s">
        <v>126</v>
      </c>
      <c r="E135" s="18" t="s">
        <v>101</v>
      </c>
      <c r="F135" s="19">
        <v>1</v>
      </c>
      <c r="G135" s="33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2" t="s">
        <v>127</v>
      </c>
      <c r="E136" s="18" t="s">
        <v>101</v>
      </c>
      <c r="F136" s="19">
        <v>1</v>
      </c>
      <c r="G136" s="33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31" t="s">
        <v>128</v>
      </c>
      <c r="D137" s="29"/>
      <c r="E137" s="18" t="s">
        <v>15</v>
      </c>
      <c r="F137" s="19">
        <v>1</v>
      </c>
      <c r="G137" s="20">
        <f>+G138</f>
        <v>0</v>
      </c>
      <c r="H137" s="2"/>
      <c r="I137" s="21">
        <v>128</v>
      </c>
      <c r="J137" s="21">
        <v>3</v>
      </c>
    </row>
    <row r="138" spans="1:10" ht="42" customHeight="1">
      <c r="A138" s="16"/>
      <c r="B138" s="17"/>
      <c r="C138" s="17"/>
      <c r="D138" s="32" t="s">
        <v>129</v>
      </c>
      <c r="E138" s="18" t="s">
        <v>130</v>
      </c>
      <c r="F138" s="19">
        <v>20</v>
      </c>
      <c r="G138" s="33"/>
      <c r="H138" s="2"/>
      <c r="I138" s="21">
        <v>129</v>
      </c>
      <c r="J138" s="21">
        <v>4</v>
      </c>
    </row>
    <row r="139" spans="1:10" ht="42" customHeight="1">
      <c r="A139" s="30" t="s">
        <v>131</v>
      </c>
      <c r="B139" s="28"/>
      <c r="C139" s="28"/>
      <c r="D139" s="29"/>
      <c r="E139" s="18" t="s">
        <v>15</v>
      </c>
      <c r="F139" s="19">
        <v>1</v>
      </c>
      <c r="G139" s="20">
        <f>+G140+G142</f>
        <v>0</v>
      </c>
      <c r="H139" s="2"/>
      <c r="I139" s="21">
        <v>130</v>
      </c>
      <c r="J139" s="21"/>
    </row>
    <row r="140" spans="1:10" ht="42" customHeight="1">
      <c r="A140" s="30" t="s">
        <v>132</v>
      </c>
      <c r="B140" s="28"/>
      <c r="C140" s="28"/>
      <c r="D140" s="29"/>
      <c r="E140" s="18" t="s">
        <v>15</v>
      </c>
      <c r="F140" s="19">
        <v>1</v>
      </c>
      <c r="G140" s="20">
        <f>+G141</f>
        <v>0</v>
      </c>
      <c r="H140" s="2"/>
      <c r="I140" s="21">
        <v>131</v>
      </c>
      <c r="J140" s="21">
        <v>200</v>
      </c>
    </row>
    <row r="141" spans="1:10" ht="42" customHeight="1">
      <c r="A141" s="30" t="s">
        <v>133</v>
      </c>
      <c r="B141" s="28"/>
      <c r="C141" s="28"/>
      <c r="D141" s="29"/>
      <c r="E141" s="18" t="s">
        <v>15</v>
      </c>
      <c r="F141" s="19">
        <v>1</v>
      </c>
      <c r="G141" s="33"/>
      <c r="H141" s="2"/>
      <c r="I141" s="21">
        <v>132</v>
      </c>
      <c r="J141" s="21"/>
    </row>
    <row r="142" spans="1:10" ht="42" customHeight="1">
      <c r="A142" s="30" t="s">
        <v>134</v>
      </c>
      <c r="B142" s="28"/>
      <c r="C142" s="28"/>
      <c r="D142" s="29"/>
      <c r="E142" s="18" t="s">
        <v>15</v>
      </c>
      <c r="F142" s="19">
        <v>1</v>
      </c>
      <c r="G142" s="33"/>
      <c r="H142" s="2"/>
      <c r="I142" s="21">
        <v>133</v>
      </c>
      <c r="J142" s="21">
        <v>210</v>
      </c>
    </row>
    <row r="143" spans="1:10" ht="42" customHeight="1">
      <c r="A143" s="30" t="s">
        <v>135</v>
      </c>
      <c r="B143" s="28"/>
      <c r="C143" s="28"/>
      <c r="D143" s="29"/>
      <c r="E143" s="18" t="s">
        <v>15</v>
      </c>
      <c r="F143" s="19">
        <v>1</v>
      </c>
      <c r="G143" s="33"/>
      <c r="H143" s="2"/>
      <c r="I143" s="21">
        <v>134</v>
      </c>
      <c r="J143" s="21">
        <v>220</v>
      </c>
    </row>
    <row r="144" spans="1:10" ht="42" customHeight="1">
      <c r="A144" s="30" t="s">
        <v>136</v>
      </c>
      <c r="B144" s="28"/>
      <c r="C144" s="28"/>
      <c r="D144" s="29"/>
      <c r="E144" s="18" t="s">
        <v>15</v>
      </c>
      <c r="F144" s="19">
        <v>1</v>
      </c>
      <c r="G144" s="20">
        <f>+G145</f>
        <v>0</v>
      </c>
      <c r="H144" s="2"/>
      <c r="I144" s="21">
        <v>135</v>
      </c>
      <c r="J144" s="21">
        <v>1</v>
      </c>
    </row>
    <row r="145" spans="1:10" ht="42" customHeight="1">
      <c r="A145" s="16"/>
      <c r="B145" s="31" t="s">
        <v>137</v>
      </c>
      <c r="C145" s="28"/>
      <c r="D145" s="29"/>
      <c r="E145" s="18" t="s">
        <v>15</v>
      </c>
      <c r="F145" s="19">
        <v>1</v>
      </c>
      <c r="G145" s="20">
        <f>+G146</f>
        <v>0</v>
      </c>
      <c r="H145" s="2"/>
      <c r="I145" s="21">
        <v>136</v>
      </c>
      <c r="J145" s="21">
        <v>2</v>
      </c>
    </row>
    <row r="146" spans="1:10" ht="42" customHeight="1">
      <c r="A146" s="16"/>
      <c r="B146" s="17"/>
      <c r="C146" s="31" t="s">
        <v>137</v>
      </c>
      <c r="D146" s="29"/>
      <c r="E146" s="18" t="s">
        <v>15</v>
      </c>
      <c r="F146" s="19">
        <v>1</v>
      </c>
      <c r="G146" s="20">
        <f>+G147</f>
        <v>0</v>
      </c>
      <c r="H146" s="2"/>
      <c r="I146" s="21">
        <v>137</v>
      </c>
      <c r="J146" s="21">
        <v>3</v>
      </c>
    </row>
    <row r="147" spans="1:10" ht="42" customHeight="1">
      <c r="A147" s="16"/>
      <c r="B147" s="17"/>
      <c r="C147" s="17"/>
      <c r="D147" s="32" t="s">
        <v>138</v>
      </c>
      <c r="E147" s="18" t="s">
        <v>15</v>
      </c>
      <c r="F147" s="19">
        <v>1</v>
      </c>
      <c r="G147" s="33"/>
      <c r="H147" s="2"/>
      <c r="I147" s="21">
        <v>138</v>
      </c>
      <c r="J147" s="21">
        <v>4</v>
      </c>
    </row>
    <row r="148" spans="1:10" ht="42" customHeight="1">
      <c r="A148" s="34" t="s">
        <v>139</v>
      </c>
      <c r="B148" s="35"/>
      <c r="C148" s="35"/>
      <c r="D148" s="36"/>
      <c r="E148" s="37" t="s">
        <v>15</v>
      </c>
      <c r="F148" s="38">
        <v>1</v>
      </c>
      <c r="G148" s="39">
        <f>+G10+G143+G144</f>
        <v>0</v>
      </c>
      <c r="H148" s="40"/>
      <c r="I148" s="41">
        <v>139</v>
      </c>
      <c r="J148" s="41">
        <v>30</v>
      </c>
    </row>
    <row r="149" spans="1:10" ht="42" customHeight="1">
      <c r="A149" s="22" t="s">
        <v>11</v>
      </c>
      <c r="B149" s="23"/>
      <c r="C149" s="23"/>
      <c r="D149" s="24"/>
      <c r="E149" s="25" t="s">
        <v>12</v>
      </c>
      <c r="F149" s="26" t="s">
        <v>12</v>
      </c>
      <c r="G149" s="27">
        <f>G148</f>
        <v>0</v>
      </c>
      <c r="I149" s="21">
        <v>140</v>
      </c>
      <c r="J149" s="21">
        <v>90</v>
      </c>
    </row>
    <row r="150" spans="1:10" ht="42" customHeight="1"/>
    <row r="151" spans="1:10" ht="42" customHeight="1"/>
  </sheetData>
  <sheetProtection algorithmName="SHA-512" hashValue="hG9800KqdSipDd+5EmxW1LFbxIY1RbGeQlhjJl8fuHCi3+9vYHi0vur/v6gdjfiEQ1DjKHMT5v3gANZkzwC5LA==" saltValue="hCqr/D7z98FTtNAhP2u03A==" spinCount="100000" sheet="1" objects="1" scenarios="1"/>
  <mergeCells count="50">
    <mergeCell ref="A148:D148"/>
    <mergeCell ref="A141:D141"/>
    <mergeCell ref="A142:D142"/>
    <mergeCell ref="A143:D143"/>
    <mergeCell ref="A144:D144"/>
    <mergeCell ref="B145:D145"/>
    <mergeCell ref="C146:D146"/>
    <mergeCell ref="C127:D127"/>
    <mergeCell ref="C130:D130"/>
    <mergeCell ref="C133:D133"/>
    <mergeCell ref="C137:D137"/>
    <mergeCell ref="A139:D139"/>
    <mergeCell ref="A140:D140"/>
    <mergeCell ref="C98:D98"/>
    <mergeCell ref="B100:D100"/>
    <mergeCell ref="C101:D101"/>
    <mergeCell ref="C107:D107"/>
    <mergeCell ref="A125:D125"/>
    <mergeCell ref="B126:D126"/>
    <mergeCell ref="C71:D71"/>
    <mergeCell ref="C76:D76"/>
    <mergeCell ref="C81:D81"/>
    <mergeCell ref="C83:D83"/>
    <mergeCell ref="C86:D86"/>
    <mergeCell ref="C92:D92"/>
    <mergeCell ref="C36:D36"/>
    <mergeCell ref="C44:D44"/>
    <mergeCell ref="B48:D48"/>
    <mergeCell ref="C49:D49"/>
    <mergeCell ref="B60:D60"/>
    <mergeCell ref="C61:D61"/>
    <mergeCell ref="C22:D22"/>
    <mergeCell ref="C25:D25"/>
    <mergeCell ref="C27:D27"/>
    <mergeCell ref="B29:D29"/>
    <mergeCell ref="C30:D30"/>
    <mergeCell ref="B35:D35"/>
    <mergeCell ref="A149:D149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Takayuki</dc:creator>
  <cp:lastModifiedBy>Miki Takayuki</cp:lastModifiedBy>
  <dcterms:created xsi:type="dcterms:W3CDTF">2020-07-27T06:34:52Z</dcterms:created>
  <dcterms:modified xsi:type="dcterms:W3CDTF">2020-07-27T06:36:46Z</dcterms:modified>
</cp:coreProperties>
</file>